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caza755\OneDrive - Cafdoc\Desktop\"/>
    </mc:Choice>
  </mc:AlternateContent>
  <xr:revisionPtr revIDLastSave="0" documentId="13_ncr:1_{2E756CA6-2D2F-4DCE-8D9F-85C668590C3B}" xr6:coauthVersionLast="47" xr6:coauthVersionMax="47" xr10:uidLastSave="{00000000-0000-0000-0000-000000000000}"/>
  <bookViews>
    <workbookView xWindow="-120" yWindow="-120" windowWidth="38640" windowHeight="21390" xr2:uid="{3DB09EEE-F29A-4A2B-8F0A-922F028A28CB}"/>
  </bookViews>
  <sheets>
    <sheet name="Feuil1" sheetId="1" r:id="rId1"/>
  </sheets>
  <definedNames>
    <definedName name="Accu">Feuil1!$C$7</definedName>
    <definedName name="Bulle">Feuil1!$C$11</definedName>
    <definedName name="CG">Feuil1!$E$14</definedName>
    <definedName name="CG_Aile">Feuil1!$C$5</definedName>
    <definedName name="CG_fourni">Feuil1!$D$5</definedName>
    <definedName name="Cône">Feuil1!$C$9</definedName>
    <definedName name="Distance1">Feuil1!#REF!</definedName>
    <definedName name="Distance2">Feuil1!$E$5</definedName>
    <definedName name="Esc">Feuil1!$C$10</definedName>
    <definedName name="Fuselage">Feuil1!$C$12</definedName>
    <definedName name="Levier_de_nez">Feuil1!$B$5</definedName>
    <definedName name="Masse1">Feuil1!$C$13</definedName>
    <definedName name="Masse2">Feuil1!$C$14</definedName>
    <definedName name="Moteur">Feuil1!$C$8</definedName>
    <definedName name="Plomb">Feuil1!$E$12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13" i="1"/>
  <c r="E8" i="1" l="1"/>
  <c r="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Xavier CAZALBON 755</author>
  </authors>
  <commentList>
    <comment ref="B4" authorId="0" shapeId="0" xr:uid="{ECAEC517-F34E-4E1A-99AF-8BE5EDC996A2}">
      <text>
        <r>
          <rPr>
            <sz val="9"/>
            <color indexed="81"/>
            <rFont val="Tahoma"/>
            <charset val="1"/>
          </rPr>
          <t>à récupérer dans predimRC, sinon longueur depuis le bout du nez jusqu'à l'emplanture de l'aile</t>
        </r>
      </text>
    </comment>
    <comment ref="C4" authorId="0" shapeId="0" xr:uid="{6C68B7CC-6FF8-4278-AF95-F572F5A5D19B}">
      <text>
        <r>
          <rPr>
            <sz val="9"/>
            <color indexed="81"/>
            <rFont val="Tahoma"/>
            <family val="2"/>
          </rPr>
          <t>Récupérer dans predimRC</t>
        </r>
      </text>
    </comment>
    <comment ref="D4" authorId="0" shapeId="0" xr:uid="{69314FE8-D299-4082-B774-1F2644C83E25}">
      <text>
        <r>
          <rPr>
            <b/>
            <sz val="9"/>
            <color indexed="81"/>
            <rFont val="Tahoma"/>
            <family val="2"/>
          </rPr>
          <t>Calculé</t>
        </r>
      </text>
    </comment>
    <comment ref="E4" authorId="0" shapeId="0" xr:uid="{E21EC73A-B70C-4420-956B-D7693C704559}">
      <text>
        <r>
          <rPr>
            <b/>
            <sz val="9"/>
            <color indexed="81"/>
            <rFont val="Tahoma"/>
            <family val="2"/>
          </rPr>
          <t>Du bout du nez à l'autre bout</t>
        </r>
      </text>
    </comment>
    <comment ref="E7" authorId="0" shapeId="0" xr:uid="{EE637CB8-0352-40FD-A63F-7BD0E0D80703}">
      <text>
        <r>
          <rPr>
            <b/>
            <sz val="9"/>
            <color indexed="81"/>
            <rFont val="Tahoma"/>
            <family val="2"/>
          </rPr>
          <t>indique la masse du plomb  mettre derrière au bout</t>
        </r>
      </text>
    </comment>
    <comment ref="E11" authorId="0" shapeId="0" xr:uid="{342ACF8C-C4B9-4B52-B254-084D54D5A81A}">
      <text>
        <r>
          <rPr>
            <b/>
            <sz val="9"/>
            <color indexed="81"/>
            <rFont val="Tahoma"/>
            <family val="2"/>
          </rPr>
          <t>pour vérifications, donner le plomb et ça calcule le cg</t>
        </r>
      </text>
    </comment>
  </commentList>
</comments>
</file>

<file path=xl/sharedStrings.xml><?xml version="1.0" encoding="utf-8"?>
<sst xmlns="http://schemas.openxmlformats.org/spreadsheetml/2006/main" count="16" uniqueCount="16">
  <si>
    <t>CG calculé</t>
  </si>
  <si>
    <t>Plomb calculé</t>
  </si>
  <si>
    <t>Accu</t>
  </si>
  <si>
    <t>Moteur</t>
  </si>
  <si>
    <t>Esc</t>
  </si>
  <si>
    <t>Bulle</t>
  </si>
  <si>
    <t>CG fourni</t>
  </si>
  <si>
    <t>Plomb fourni</t>
  </si>
  <si>
    <t>Longueur totale</t>
  </si>
  <si>
    <t>Levier de nez</t>
  </si>
  <si>
    <t>CG Aile</t>
  </si>
  <si>
    <t>Cône+ Hélice</t>
  </si>
  <si>
    <t>Les masses sont en gramme et les distances en mm</t>
  </si>
  <si>
    <t>Autres</t>
  </si>
  <si>
    <t>Masse devant</t>
  </si>
  <si>
    <t>Masse derrière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</si>
</sst>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" fontId="0" fillId="0" borderId="0" xfId="0" applyNumberFormat="1"/>
    <xf numFmtId="1" fontId="0" fillId="2" borderId="1" xfId="0" applyNumberFormat="1" applyFill="1" applyBorder="1"/>
    <xf numFmtId="1" fontId="0" fillId="2" borderId="3" xfId="0" applyNumberFormat="1" applyFill="1" applyBorder="1"/>
    <xf numFmtId="1" fontId="0" fillId="2" borderId="5" xfId="0" applyNumberFormat="1" applyFill="1" applyBorder="1"/>
    <xf numFmtId="1" fontId="0" fillId="3" borderId="6" xfId="0" applyNumberFormat="1" applyFill="1" applyBorder="1"/>
    <xf numFmtId="1" fontId="0" fillId="3" borderId="2" xfId="0" applyNumberFormat="1" applyFill="1" applyBorder="1"/>
    <xf numFmtId="1" fontId="0" fillId="3" borderId="4" xfId="0" applyNumberFormat="1" applyFill="1" applyBorder="1"/>
    <xf numFmtId="1" fontId="0" fillId="2" borderId="11" xfId="0" applyNumberFormat="1" applyFill="1" applyBorder="1"/>
    <xf numFmtId="1" fontId="0" fillId="4" borderId="12" xfId="0" applyNumberFormat="1" applyFill="1" applyBorder="1"/>
    <xf numFmtId="1" fontId="0" fillId="3" borderId="12" xfId="0" applyNumberFormat="1" applyFill="1" applyBorder="1"/>
    <xf numFmtId="1" fontId="2" fillId="4" borderId="10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7" fillId="5" borderId="11" xfId="0" applyNumberFormat="1" applyFont="1" applyFill="1" applyBorder="1" applyAlignment="1">
      <alignment horizontal="center"/>
    </xf>
    <xf numFmtId="1" fontId="7" fillId="5" borderId="13" xfId="0" applyNumberFormat="1" applyFont="1" applyFill="1" applyBorder="1" applyAlignment="1">
      <alignment horizontal="center"/>
    </xf>
    <xf numFmtId="1" fontId="7" fillId="5" borderId="12" xfId="0" applyNumberFormat="1" applyFont="1" applyFill="1" applyBorder="1" applyAlignment="1">
      <alignment horizontal="center"/>
    </xf>
    <xf numFmtId="1" fontId="0" fillId="3" borderId="5" xfId="0" applyNumberForma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1" fontId="3" fillId="4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B3F5-BA01-4AB7-B56D-37F54DA714E0}">
  <dimension ref="B2:E14"/>
  <sheetViews>
    <sheetView tabSelected="1" workbookViewId="0">
      <selection activeCell="K14" sqref="K14"/>
    </sheetView>
  </sheetViews>
  <sheetFormatPr baseColWidth="10" defaultRowHeight="15" x14ac:dyDescent="0.25"/>
  <cols>
    <col min="1" max="1" width="11.42578125" style="1"/>
    <col min="2" max="2" width="15.42578125" style="1" bestFit="1" customWidth="1"/>
    <col min="3" max="4" width="11.42578125" style="1"/>
    <col min="5" max="5" width="15" style="1" bestFit="1" customWidth="1"/>
    <col min="6" max="10" width="11.42578125" style="1"/>
    <col min="11" max="11" width="15.7109375" style="1" bestFit="1" customWidth="1"/>
    <col min="12" max="16384" width="11.42578125" style="1"/>
  </cols>
  <sheetData>
    <row r="2" spans="2:5" x14ac:dyDescent="0.25">
      <c r="B2" s="17" t="s">
        <v>12</v>
      </c>
      <c r="C2" s="18"/>
      <c r="D2" s="18"/>
      <c r="E2" s="19"/>
    </row>
    <row r="4" spans="2:5" x14ac:dyDescent="0.25">
      <c r="B4" s="12" t="s">
        <v>9</v>
      </c>
      <c r="C4" s="13" t="s">
        <v>10</v>
      </c>
      <c r="D4" s="13" t="s">
        <v>6</v>
      </c>
      <c r="E4" s="14" t="s">
        <v>8</v>
      </c>
    </row>
    <row r="5" spans="2:5" x14ac:dyDescent="0.25">
      <c r="B5" s="20">
        <v>280</v>
      </c>
      <c r="C5" s="21">
        <v>95</v>
      </c>
      <c r="D5" s="22">
        <f>Levier_de_nez+CG_Aile</f>
        <v>375</v>
      </c>
      <c r="E5" s="23">
        <v>1215</v>
      </c>
    </row>
    <row r="7" spans="2:5" x14ac:dyDescent="0.25">
      <c r="B7" s="2" t="s">
        <v>2</v>
      </c>
      <c r="C7" s="6">
        <v>160</v>
      </c>
      <c r="E7" s="15" t="s">
        <v>1</v>
      </c>
    </row>
    <row r="8" spans="2:5" x14ac:dyDescent="0.25">
      <c r="B8" s="3" t="s">
        <v>3</v>
      </c>
      <c r="C8" s="7">
        <v>80</v>
      </c>
      <c r="E8" s="11">
        <f>((Masse1*(0-CG_fourni))/(CG_fourni-Distance2)-Masse2)</f>
        <v>68.571428571428584</v>
      </c>
    </row>
    <row r="9" spans="2:5" x14ac:dyDescent="0.25">
      <c r="B9" s="3" t="s">
        <v>11</v>
      </c>
      <c r="C9" s="7">
        <v>30</v>
      </c>
    </row>
    <row r="10" spans="2:5" x14ac:dyDescent="0.25">
      <c r="B10" s="3" t="s">
        <v>4</v>
      </c>
      <c r="C10" s="7">
        <v>30</v>
      </c>
    </row>
    <row r="11" spans="2:5" x14ac:dyDescent="0.25">
      <c r="B11" s="3" t="s">
        <v>5</v>
      </c>
      <c r="C11" s="7">
        <v>25</v>
      </c>
      <c r="E11" s="16" t="s">
        <v>7</v>
      </c>
    </row>
    <row r="12" spans="2:5" x14ac:dyDescent="0.25">
      <c r="B12" s="4" t="s">
        <v>13</v>
      </c>
      <c r="C12" s="5">
        <v>75</v>
      </c>
      <c r="E12" s="24">
        <v>69</v>
      </c>
    </row>
    <row r="13" spans="2:5" x14ac:dyDescent="0.25">
      <c r="B13" s="8" t="s">
        <v>14</v>
      </c>
      <c r="C13" s="9">
        <f>SUM(C7:C12)</f>
        <v>400</v>
      </c>
      <c r="E13" s="16" t="s">
        <v>0</v>
      </c>
    </row>
    <row r="14" spans="2:5" x14ac:dyDescent="0.25">
      <c r="B14" s="8" t="s">
        <v>15</v>
      </c>
      <c r="C14" s="10">
        <v>110</v>
      </c>
      <c r="E14" s="25">
        <f>((Masse1*0)+((Masse2+Plomb)*Distance2))/(Masse1+(Masse2+Plomb))</f>
        <v>375.62176165803106</v>
      </c>
    </row>
  </sheetData>
  <mergeCells count="1">
    <mergeCell ref="B2:E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14</vt:i4>
      </vt:variant>
    </vt:vector>
  </HeadingPairs>
  <TitlesOfParts>
    <vt:vector size="15" baseType="lpstr">
      <vt:lpstr>Feuil1</vt:lpstr>
      <vt:lpstr>Accu</vt:lpstr>
      <vt:lpstr>Bulle</vt:lpstr>
      <vt:lpstr>CG</vt:lpstr>
      <vt:lpstr>CG_Aile</vt:lpstr>
      <vt:lpstr>CG_fourni</vt:lpstr>
      <vt:lpstr>Cône</vt:lpstr>
      <vt:lpstr>Distance2</vt:lpstr>
      <vt:lpstr>Esc</vt:lpstr>
      <vt:lpstr>Fuselage</vt:lpstr>
      <vt:lpstr>Levier_de_nez</vt:lpstr>
      <vt:lpstr>Masse1</vt:lpstr>
      <vt:lpstr>Masse2</vt:lpstr>
      <vt:lpstr>Moteur</vt:lpstr>
      <vt:lpstr>Plomb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Xavier CAZALBON 755</cp:lastModifiedBy>
  <dcterms:created xsi:type="dcterms:W3CDTF">2022-09-14T12:24:33Z</dcterms:created>
  <dcterms:modified xsi:type="dcterms:W3CDTF">2022-09-14T13:29:04Z</dcterms:modified>
</cp:coreProperties>
</file>